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700" windowHeight="9525"/>
  </bookViews>
  <sheets>
    <sheet name="29.06.18-ECO FAM sem.II" sheetId="1" r:id="rId1"/>
  </sheets>
  <definedNames>
    <definedName name="_xlnm._FilterDatabase" localSheetId="0" hidden="1">'29.06.18-ECO FAM sem.II'!$A$8:$D$38</definedName>
    <definedName name="_xlnm.Print_Area" localSheetId="0">'29.06.18-ECO FAM sem.II'!$A$2:$R$54</definedName>
    <definedName name="_xlnm.Print_Titles" localSheetId="0">'29.06.18-ECO FAM sem.II'!$A:$C</definedName>
  </definedNames>
  <calcPr calcId="125725"/>
</workbook>
</file>

<file path=xl/calcChain.xml><?xml version="1.0" encoding="utf-8"?>
<calcChain xmlns="http://schemas.openxmlformats.org/spreadsheetml/2006/main">
  <c r="S47" i="1"/>
  <c r="R47"/>
  <c r="Q47"/>
  <c r="P47"/>
  <c r="O47"/>
  <c r="N47"/>
  <c r="M47"/>
  <c r="L47"/>
  <c r="J47"/>
  <c r="I47"/>
  <c r="H47"/>
  <c r="F47"/>
  <c r="E47"/>
  <c r="D47"/>
  <c r="T46"/>
  <c r="K46"/>
  <c r="G46"/>
  <c r="T45"/>
  <c r="K45"/>
  <c r="G45"/>
  <c r="T44"/>
  <c r="K44"/>
  <c r="G44"/>
  <c r="T43"/>
  <c r="K43"/>
  <c r="G43"/>
  <c r="T42"/>
  <c r="K42"/>
  <c r="G42"/>
  <c r="T41"/>
  <c r="K41"/>
  <c r="G41"/>
  <c r="T40"/>
  <c r="K40"/>
  <c r="G40"/>
  <c r="T39"/>
  <c r="K39"/>
  <c r="K47" s="1"/>
  <c r="G39"/>
  <c r="R38"/>
  <c r="Q38"/>
  <c r="P38"/>
  <c r="N38"/>
  <c r="M38"/>
  <c r="L38"/>
  <c r="J38"/>
  <c r="J48" s="1"/>
  <c r="I38"/>
  <c r="H38"/>
  <c r="F38"/>
  <c r="F48" s="1"/>
  <c r="E38"/>
  <c r="D38"/>
  <c r="T37"/>
  <c r="S37"/>
  <c r="O37"/>
  <c r="K37"/>
  <c r="G37"/>
  <c r="T36"/>
  <c r="S36"/>
  <c r="O36"/>
  <c r="K36"/>
  <c r="G36"/>
  <c r="T35"/>
  <c r="S35"/>
  <c r="O35"/>
  <c r="K35"/>
  <c r="G35"/>
  <c r="T34"/>
  <c r="S34"/>
  <c r="O34"/>
  <c r="K34"/>
  <c r="G34"/>
  <c r="T33"/>
  <c r="S33"/>
  <c r="O33"/>
  <c r="K33"/>
  <c r="G33"/>
  <c r="T32"/>
  <c r="S32"/>
  <c r="O32"/>
  <c r="K32"/>
  <c r="G32"/>
  <c r="T31"/>
  <c r="S31"/>
  <c r="O31"/>
  <c r="K31"/>
  <c r="G31"/>
  <c r="T30"/>
  <c r="S30"/>
  <c r="O30"/>
  <c r="K30"/>
  <c r="G30"/>
  <c r="T29"/>
  <c r="S29"/>
  <c r="O29"/>
  <c r="K29"/>
  <c r="G29"/>
  <c r="T28"/>
  <c r="S28"/>
  <c r="O28"/>
  <c r="K28"/>
  <c r="G28"/>
  <c r="T27"/>
  <c r="S27"/>
  <c r="O27"/>
  <c r="K27"/>
  <c r="G27"/>
  <c r="T26"/>
  <c r="S26"/>
  <c r="O26"/>
  <c r="K26"/>
  <c r="G26"/>
  <c r="T25"/>
  <c r="S25"/>
  <c r="O25"/>
  <c r="K25"/>
  <c r="T24"/>
  <c r="S24"/>
  <c r="O24"/>
  <c r="K24"/>
  <c r="G24"/>
  <c r="T23"/>
  <c r="S23"/>
  <c r="O23"/>
  <c r="K23"/>
  <c r="G23"/>
  <c r="T22"/>
  <c r="S22"/>
  <c r="O22"/>
  <c r="K22"/>
  <c r="G22"/>
  <c r="T21"/>
  <c r="S21"/>
  <c r="O21"/>
  <c r="K21"/>
  <c r="G21"/>
  <c r="T20"/>
  <c r="S20"/>
  <c r="O20"/>
  <c r="K20"/>
  <c r="G20"/>
  <c r="T19"/>
  <c r="S19"/>
  <c r="O19"/>
  <c r="K19"/>
  <c r="G19"/>
  <c r="T18"/>
  <c r="S18"/>
  <c r="O18"/>
  <c r="K18"/>
  <c r="G18"/>
  <c r="T17"/>
  <c r="S17"/>
  <c r="O17"/>
  <c r="K17"/>
  <c r="G17"/>
  <c r="T16"/>
  <c r="S16"/>
  <c r="O16"/>
  <c r="K16"/>
  <c r="G16"/>
  <c r="T15"/>
  <c r="S15"/>
  <c r="O15"/>
  <c r="K15"/>
  <c r="G15"/>
  <c r="T14"/>
  <c r="S14"/>
  <c r="O14"/>
  <c r="K14"/>
  <c r="G14"/>
  <c r="T13"/>
  <c r="S13"/>
  <c r="O13"/>
  <c r="K13"/>
  <c r="G13"/>
  <c r="T12"/>
  <c r="S12"/>
  <c r="O12"/>
  <c r="K12"/>
  <c r="G12"/>
  <c r="T11"/>
  <c r="S11"/>
  <c r="O11"/>
  <c r="K11"/>
  <c r="G11"/>
  <c r="T10"/>
  <c r="S10"/>
  <c r="O10"/>
  <c r="K10"/>
  <c r="G10"/>
  <c r="G38" s="1"/>
  <c r="T9"/>
  <c r="S9"/>
  <c r="O9"/>
  <c r="K9"/>
  <c r="K38" s="1"/>
  <c r="E48" l="1"/>
  <c r="T47"/>
  <c r="D48"/>
  <c r="I48"/>
  <c r="S38"/>
  <c r="S48" s="1"/>
  <c r="H48"/>
  <c r="M48"/>
  <c r="Q48"/>
  <c r="T38"/>
  <c r="T48" s="1"/>
  <c r="G47"/>
  <c r="G48" s="1"/>
  <c r="O38"/>
  <c r="O48" s="1"/>
  <c r="L48"/>
  <c r="P48"/>
  <c r="K48"/>
  <c r="N48"/>
  <c r="R48"/>
</calcChain>
</file>

<file path=xl/sharedStrings.xml><?xml version="1.0" encoding="utf-8"?>
<sst xmlns="http://schemas.openxmlformats.org/spreadsheetml/2006/main" count="94" uniqueCount="94">
  <si>
    <t>ACTE ADITIONALE PENTRU ECOGRAFII  LA CONTRACTELE DE ASISTENTA MEDICALA PRIMARA</t>
  </si>
  <si>
    <t>29.06.2018-alocare semestrul II 2018</t>
  </si>
  <si>
    <t>Nr.crt.</t>
  </si>
  <si>
    <t>CONTR. A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</si>
  <si>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</si>
  <si>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</si>
  <si>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</si>
  <si>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</si>
  <si>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</si>
  <si>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</si>
  <si>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</si>
  <si>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</si>
  <si>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</si>
  <si>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</si>
  <si>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</si>
  <si>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</si>
  <si>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</si>
  <si>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</si>
  <si>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</si>
  <si>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</si>
  <si>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</si>
  <si>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</si>
  <si>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</si>
  <si>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</si>
  <si>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</si>
  <si>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</si>
  <si>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</si>
  <si>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</si>
  <si>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</si>
  <si>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</si>
  <si>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</si>
  <si>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</si>
  <si>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</si>
  <si>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</si>
  <si>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</si>
  <si>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</si>
  <si>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</si>
  <si>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</si>
  <si>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</si>
  <si>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</si>
  <si>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</si>
  <si>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</si>
  <si>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</si>
  <si>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</si>
  <si>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</si>
  <si>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</si>
  <si>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</si>
  <si>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</si>
  <si>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</si>
  <si>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</si>
  <si>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</si>
  <si>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</si>
  <si>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</si>
  <si>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</si>
  <si>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</si>
  <si>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</si>
  <si>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</si>
  <si>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</si>
  <si>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</si>
  <si>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</si>
  <si>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</si>
  <si>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</si>
  <si>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</si>
  <si>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</si>
  <si>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</si>
  <si>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</si>
  <si>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</si>
  <si>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</si>
  <si>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</si>
  <si>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</si>
  <si>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</si>
  <si>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</si>
  <si>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</si>
  <si>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</si>
  <si>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</si>
  <si>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TOTAL FURNIZORI CARE AU INCHEIAT CONTRACT LA 27.04.2018</t>
  </si>
  <si>
    <t>A0906</t>
  </si>
  <si>
    <t xml:space="preserve">SC SAN MED 2001 SRL                 </t>
  </si>
  <si>
    <t>A1458</t>
  </si>
  <si>
    <t>CMI DR.ELISEI ADRIAN</t>
  </si>
  <si>
    <t>A1485</t>
  </si>
  <si>
    <t xml:space="preserve">SC CENTRUL MEDICAL DELFINULUI SRL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</si>
  <si>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</si>
  <si>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</si>
  <si>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</si>
  <si>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</si>
  <si>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</si>
  <si>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</si>
  <si>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</si>
  <si>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</si>
  <si>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A1783</t>
  </si>
  <si>
    <t>CMI DR POPESCU ALINA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</si>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</sst>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9]mmmm\-yy;@"/>
    <numFmt numFmtId="166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2" applyFont="1" applyFill="1" applyBorder="1" applyAlignment="1">
      <alignment horizontal="left"/>
    </xf>
    <xf numFmtId="0" fontId="2" fillId="0" borderId="0" xfId="2" applyFill="1"/>
    <xf numFmtId="0" fontId="2" fillId="0" borderId="0" xfId="3" applyFill="1"/>
    <xf numFmtId="0" fontId="4" fillId="0" borderId="0" xfId="4" applyFont="1" applyFill="1"/>
    <xf numFmtId="0" fontId="4" fillId="0" borderId="0" xfId="3" applyFont="1" applyFill="1" applyBorder="1"/>
    <xf numFmtId="0" fontId="2" fillId="0" borderId="0" xfId="2" applyFill="1" applyBorder="1"/>
    <xf numFmtId="0" fontId="2" fillId="0" borderId="0" xfId="3" applyFill="1" applyBorder="1"/>
    <xf numFmtId="164" fontId="2" fillId="0" borderId="0" xfId="5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2" applyNumberFormat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3" fillId="0" borderId="1" xfId="1" applyFont="1" applyFill="1" applyBorder="1" applyAlignment="1">
      <alignment wrapText="1"/>
    </xf>
    <xf numFmtId="164" fontId="6" fillId="0" borderId="1" xfId="1" applyFont="1" applyFill="1" applyBorder="1"/>
    <xf numFmtId="164" fontId="6" fillId="0" borderId="1" xfId="2" applyNumberFormat="1" applyFont="1" applyFill="1" applyBorder="1"/>
    <xf numFmtId="0" fontId="2" fillId="2" borderId="0" xfId="2" applyFont="1" applyFill="1"/>
    <xf numFmtId="0" fontId="6" fillId="0" borderId="1" xfId="2" applyFont="1" applyFill="1" applyBorder="1"/>
    <xf numFmtId="0" fontId="5" fillId="0" borderId="1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0" xfId="2" applyFont="1" applyFill="1"/>
    <xf numFmtId="0" fontId="5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166" fontId="5" fillId="0" borderId="1" xfId="4" applyNumberFormat="1" applyFont="1" applyFill="1" applyBorder="1" applyAlignment="1">
      <alignment horizontal="center"/>
    </xf>
    <xf numFmtId="166" fontId="5" fillId="0" borderId="1" xfId="4" applyNumberFormat="1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2" applyFont="1" applyFill="1" applyBorder="1"/>
    <xf numFmtId="0" fontId="3" fillId="0" borderId="1" xfId="3" applyFont="1" applyFill="1" applyBorder="1"/>
    <xf numFmtId="164" fontId="3" fillId="0" borderId="1" xfId="2" applyNumberFormat="1" applyFont="1" applyFill="1" applyBorder="1"/>
    <xf numFmtId="0" fontId="6" fillId="0" borderId="1" xfId="2" applyFont="1" applyFill="1" applyBorder="1" applyAlignment="1">
      <alignment horizontal="left" wrapText="1"/>
    </xf>
    <xf numFmtId="0" fontId="2" fillId="0" borderId="1" xfId="2" applyFont="1" applyFill="1" applyBorder="1"/>
    <xf numFmtId="0" fontId="3" fillId="0" borderId="0" xfId="2" applyFont="1" applyFill="1"/>
    <xf numFmtId="0" fontId="6" fillId="0" borderId="1" xfId="2" applyFont="1" applyFill="1" applyBorder="1" applyAlignment="1">
      <alignment horizontal="left"/>
    </xf>
    <xf numFmtId="0" fontId="6" fillId="0" borderId="1" xfId="4" applyFont="1" applyFill="1" applyBorder="1" applyAlignment="1">
      <alignment wrapText="1"/>
    </xf>
    <xf numFmtId="0" fontId="2" fillId="0" borderId="1" xfId="2" applyFill="1" applyBorder="1"/>
    <xf numFmtId="0" fontId="3" fillId="0" borderId="0" xfId="2" applyFont="1" applyFill="1" applyBorder="1"/>
    <xf numFmtId="0" fontId="3" fillId="0" borderId="0" xfId="3" applyFont="1" applyFill="1" applyBorder="1"/>
    <xf numFmtId="164" fontId="3" fillId="0" borderId="0" xfId="2" applyNumberFormat="1" applyFont="1" applyFill="1" applyBorder="1"/>
    <xf numFmtId="0" fontId="0" fillId="0" borderId="0" xfId="3" applyFont="1" applyFill="1"/>
  </cellXfs>
  <cellStyles count="98">
    <cellStyle name="Comma" xfId="1" builtinId="3"/>
    <cellStyle name="Comma 10" xfId="5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10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9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2"/>
    <cellStyle name="Normal 10 2" xfId="7"/>
    <cellStyle name="Normal 11" xfId="44"/>
    <cellStyle name="Normal 11 2" xfId="45"/>
    <cellStyle name="Normal 11 3" xfId="46"/>
    <cellStyle name="Normal 12" xfId="47"/>
    <cellStyle name="Normal 13" xfId="48"/>
    <cellStyle name="Normal 13 2" xfId="49"/>
    <cellStyle name="Normal 14" xfId="50"/>
    <cellStyle name="Normal 15" xfId="51"/>
    <cellStyle name="Normal 16" xfId="52"/>
    <cellStyle name="Normal 17" xfId="53"/>
    <cellStyle name="Normal 18" xfId="54"/>
    <cellStyle name="Normal 19" xfId="55"/>
    <cellStyle name="Normal 2" xfId="56"/>
    <cellStyle name="Normal 2 2" xfId="57"/>
    <cellStyle name="Normal 2 2 2" xfId="58"/>
    <cellStyle name="Normal 2 2 3" xfId="4"/>
    <cellStyle name="Normal 2 2 4" xfId="59"/>
    <cellStyle name="Normal 2 3" xfId="60"/>
    <cellStyle name="Normal 20" xfId="61"/>
    <cellStyle name="Normal 21" xfId="62"/>
    <cellStyle name="Normal 22" xfId="63"/>
    <cellStyle name="Normal 23" xfId="12"/>
    <cellStyle name="Normal 3" xfId="11"/>
    <cellStyle name="Normal 3 2" xfId="64"/>
    <cellStyle name="Normal 4" xfId="8"/>
    <cellStyle name="Normal 4 2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3"/>
    <cellStyle name="Normal_PLAFON RAPORTAT TRIM.II,III 2004 2 2" xfId="6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T55"/>
  <sheetViews>
    <sheetView tabSelected="1" topLeftCell="J40" zoomScaleNormal="100" workbookViewId="0">
      <selection activeCell="A8" sqref="A8:XFD8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4" width="13" style="2" customWidth="1"/>
    <col min="5" max="5" width="18.5703125" style="2" customWidth="1"/>
    <col min="6" max="7" width="14.28515625" style="2" customWidth="1"/>
    <col min="8" max="8" width="15" style="2" customWidth="1"/>
    <col min="9" max="11" width="14.28515625" style="2" customWidth="1"/>
    <col min="12" max="12" width="17" style="2" bestFit="1" customWidth="1"/>
    <col min="13" max="13" width="14" style="2" customWidth="1"/>
    <col min="14" max="14" width="20.5703125" style="2" bestFit="1" customWidth="1"/>
    <col min="15" max="16" width="14" style="2" customWidth="1"/>
    <col min="17" max="17" width="19.42578125" style="2" bestFit="1" customWidth="1"/>
    <col min="18" max="18" width="19.7109375" style="2" bestFit="1" customWidth="1"/>
    <col min="19" max="19" width="14.28515625" style="2" customWidth="1"/>
    <col min="20" max="20" width="15.140625" style="2" customWidth="1"/>
    <col min="21" max="16384" width="9.140625" style="2"/>
  </cols>
  <sheetData>
    <row r="2" spans="1:20" ht="15.75">
      <c r="A2" s="1" t="s">
        <v>0</v>
      </c>
      <c r="B2" s="2"/>
    </row>
    <row r="3" spans="1:20">
      <c r="B3" s="2"/>
      <c r="C3" s="4" t="s">
        <v>1</v>
      </c>
    </row>
    <row r="4" spans="1:20">
      <c r="B4" s="2"/>
      <c r="C4" s="5"/>
    </row>
    <row r="5" spans="1:20">
      <c r="A5" s="6"/>
      <c r="B5" s="7"/>
      <c r="C5" s="8"/>
    </row>
    <row r="6" spans="1:20">
      <c r="A6" s="6"/>
      <c r="B6" s="7"/>
      <c r="C6" s="9"/>
    </row>
    <row r="7" spans="1:20" ht="15">
      <c r="A7" s="6"/>
      <c r="B7" s="5"/>
      <c r="C7" s="10"/>
    </row>
    <row r="8" spans="1:20" s="15" customFormat="1" ht="31.5">
      <c r="A8" s="11" t="s">
        <v>2</v>
      </c>
      <c r="B8" s="12" t="s">
        <v>3</v>
      </c>
      <c r="C8" s="12" t="s">
        <v>4</v>
      </c>
      <c r="D8" s="11" t="s">
        <v>5</v>
      </c>
      <c r="E8" s="13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4">
        <v>43313</v>
      </c>
      <c r="N8" s="14">
        <v>43344</v>
      </c>
      <c r="O8" s="11" t="s">
        <v>14</v>
      </c>
      <c r="P8" s="14">
        <v>43374</v>
      </c>
      <c r="Q8" s="14">
        <v>43405</v>
      </c>
      <c r="R8" s="14">
        <v>43435</v>
      </c>
      <c r="S8" s="11" t="s">
        <v>15</v>
      </c>
      <c r="T8" s="11" t="s">
        <v>16</v>
      </c>
    </row>
    <row r="9" spans="1:20" s="21" customFormat="1" ht="15.75">
      <c r="A9" s="11">
        <v>1</v>
      </c>
      <c r="B9" s="16" t="s">
        <v>17</v>
      </c>
      <c r="C9" s="17" t="s">
        <v>18</v>
      </c>
      <c r="D9" s="18"/>
      <c r="E9" s="18"/>
      <c r="F9" s="18"/>
      <c r="G9" s="18"/>
      <c r="H9" s="18"/>
      <c r="I9" s="19">
        <v>2520</v>
      </c>
      <c r="J9" s="19">
        <v>6795.6</v>
      </c>
      <c r="K9" s="19">
        <f>H9+I9+J9</f>
        <v>9315.6</v>
      </c>
      <c r="L9" s="19">
        <v>2868</v>
      </c>
      <c r="M9" s="19">
        <v>2868</v>
      </c>
      <c r="N9" s="19">
        <v>2868</v>
      </c>
      <c r="O9" s="19">
        <f>SUM(L9:N9)</f>
        <v>8604</v>
      </c>
      <c r="P9" s="19">
        <v>2868</v>
      </c>
      <c r="Q9" s="19">
        <v>2868</v>
      </c>
      <c r="R9" s="19">
        <v>800.94000000000051</v>
      </c>
      <c r="S9" s="20">
        <f>SUM(P9:R9)</f>
        <v>6536.9400000000005</v>
      </c>
      <c r="T9" s="20">
        <f t="shared" ref="T9:T37" si="0">D9+E9+F9+H9+I9+J9+L9+M9+N9+P9+Q9+R9</f>
        <v>24456.54</v>
      </c>
    </row>
    <row r="10" spans="1:20" s="25" customFormat="1" ht="15">
      <c r="A10" s="22">
        <v>2</v>
      </c>
      <c r="B10" s="23" t="s">
        <v>19</v>
      </c>
      <c r="C10" s="24" t="s">
        <v>20</v>
      </c>
      <c r="D10" s="19">
        <v>2520</v>
      </c>
      <c r="E10" s="19">
        <v>2520</v>
      </c>
      <c r="F10" s="19">
        <v>2520</v>
      </c>
      <c r="G10" s="19">
        <f>SUM(D10:F10)</f>
        <v>7560</v>
      </c>
      <c r="H10" s="19">
        <v>3000</v>
      </c>
      <c r="I10" s="19">
        <v>4620</v>
      </c>
      <c r="J10" s="19">
        <v>9369.27</v>
      </c>
      <c r="K10" s="19">
        <f t="shared" ref="K10:K37" si="1">H10+I10+J10</f>
        <v>16989.27</v>
      </c>
      <c r="L10" s="19">
        <v>2878</v>
      </c>
      <c r="M10" s="19">
        <v>2878</v>
      </c>
      <c r="N10" s="19">
        <v>2878</v>
      </c>
      <c r="O10" s="19">
        <f t="shared" ref="O10:O37" si="2">SUM(L10:N10)</f>
        <v>8634</v>
      </c>
      <c r="P10" s="19">
        <v>2878</v>
      </c>
      <c r="Q10" s="19">
        <v>2878</v>
      </c>
      <c r="R10" s="19">
        <v>802.90999999999985</v>
      </c>
      <c r="S10" s="20">
        <f t="shared" ref="S10:S37" si="3">SUM(P10:R10)</f>
        <v>6558.91</v>
      </c>
      <c r="T10" s="20">
        <f t="shared" si="0"/>
        <v>39742.180000000008</v>
      </c>
    </row>
    <row r="11" spans="1:20" s="25" customFormat="1" ht="15.75">
      <c r="A11" s="11">
        <v>3</v>
      </c>
      <c r="B11" s="26" t="s">
        <v>21</v>
      </c>
      <c r="C11" s="24" t="s">
        <v>22</v>
      </c>
      <c r="D11" s="19">
        <v>1910</v>
      </c>
      <c r="E11" s="19">
        <v>3190</v>
      </c>
      <c r="F11" s="19">
        <v>1900</v>
      </c>
      <c r="G11" s="19">
        <f t="shared" ref="G11:G37" si="4">SUM(D11:F11)</f>
        <v>7000</v>
      </c>
      <c r="H11" s="19">
        <v>2880</v>
      </c>
      <c r="I11" s="19">
        <v>4500</v>
      </c>
      <c r="J11" s="19">
        <v>6353.94</v>
      </c>
      <c r="K11" s="19">
        <f t="shared" si="1"/>
        <v>13733.939999999999</v>
      </c>
      <c r="L11" s="19">
        <v>2205</v>
      </c>
      <c r="M11" s="19">
        <v>2205</v>
      </c>
      <c r="N11" s="19">
        <v>2205</v>
      </c>
      <c r="O11" s="19">
        <f t="shared" si="2"/>
        <v>6615</v>
      </c>
      <c r="P11" s="19">
        <v>2205</v>
      </c>
      <c r="Q11" s="19">
        <v>2205</v>
      </c>
      <c r="R11" s="19">
        <v>615.70000000000073</v>
      </c>
      <c r="S11" s="20">
        <f t="shared" si="3"/>
        <v>5025.7000000000007</v>
      </c>
      <c r="T11" s="20">
        <f t="shared" si="0"/>
        <v>32374.639999999999</v>
      </c>
    </row>
    <row r="12" spans="1:20" s="25" customFormat="1" ht="15">
      <c r="A12" s="22">
        <v>4</v>
      </c>
      <c r="B12" s="26" t="s">
        <v>23</v>
      </c>
      <c r="C12" s="27" t="s">
        <v>24</v>
      </c>
      <c r="D12" s="19">
        <v>480</v>
      </c>
      <c r="E12" s="19">
        <v>960</v>
      </c>
      <c r="F12" s="19">
        <v>180</v>
      </c>
      <c r="G12" s="19">
        <f t="shared" si="4"/>
        <v>1620</v>
      </c>
      <c r="H12" s="19">
        <v>660</v>
      </c>
      <c r="I12" s="19">
        <v>900</v>
      </c>
      <c r="J12" s="19">
        <v>4217.8899999999994</v>
      </c>
      <c r="K12" s="19">
        <f t="shared" si="1"/>
        <v>5777.8899999999994</v>
      </c>
      <c r="L12" s="19">
        <v>1376</v>
      </c>
      <c r="M12" s="19">
        <v>1376</v>
      </c>
      <c r="N12" s="19">
        <v>1376</v>
      </c>
      <c r="O12" s="19">
        <f t="shared" si="2"/>
        <v>4128</v>
      </c>
      <c r="P12" s="19">
        <v>1376</v>
      </c>
      <c r="Q12" s="19">
        <v>1376</v>
      </c>
      <c r="R12" s="19">
        <v>384.23999999999978</v>
      </c>
      <c r="S12" s="20">
        <f t="shared" si="3"/>
        <v>3136.24</v>
      </c>
      <c r="T12" s="20">
        <f t="shared" si="0"/>
        <v>14662.13</v>
      </c>
    </row>
    <row r="13" spans="1:20" s="25" customFormat="1" ht="15.75">
      <c r="A13" s="11">
        <v>5</v>
      </c>
      <c r="B13" s="26" t="s">
        <v>25</v>
      </c>
      <c r="C13" s="24" t="s">
        <v>26</v>
      </c>
      <c r="D13" s="19">
        <v>1200</v>
      </c>
      <c r="E13" s="19">
        <v>1200</v>
      </c>
      <c r="F13" s="19">
        <v>1200</v>
      </c>
      <c r="G13" s="19">
        <f t="shared" si="4"/>
        <v>3600</v>
      </c>
      <c r="H13" s="19">
        <v>1260</v>
      </c>
      <c r="I13" s="19">
        <v>5340</v>
      </c>
      <c r="J13" s="19">
        <v>3029.88</v>
      </c>
      <c r="K13" s="19">
        <f t="shared" si="1"/>
        <v>9629.880000000001</v>
      </c>
      <c r="L13" s="19">
        <v>1848</v>
      </c>
      <c r="M13" s="19">
        <v>1848</v>
      </c>
      <c r="N13" s="19">
        <v>1848</v>
      </c>
      <c r="O13" s="19">
        <f t="shared" si="2"/>
        <v>5544</v>
      </c>
      <c r="P13" s="19">
        <v>1848</v>
      </c>
      <c r="Q13" s="19">
        <v>1848</v>
      </c>
      <c r="R13" s="19">
        <v>518.64999999999964</v>
      </c>
      <c r="S13" s="20">
        <f t="shared" si="3"/>
        <v>4214.6499999999996</v>
      </c>
      <c r="T13" s="20">
        <f t="shared" si="0"/>
        <v>22988.53</v>
      </c>
    </row>
    <row r="14" spans="1:20" s="25" customFormat="1" ht="15">
      <c r="A14" s="22">
        <v>6</v>
      </c>
      <c r="B14" s="28" t="s">
        <v>27</v>
      </c>
      <c r="C14" s="27" t="s">
        <v>28</v>
      </c>
      <c r="D14" s="19">
        <v>1380</v>
      </c>
      <c r="E14" s="19">
        <v>1440</v>
      </c>
      <c r="F14" s="19">
        <v>1380</v>
      </c>
      <c r="G14" s="19">
        <f t="shared" si="4"/>
        <v>4200</v>
      </c>
      <c r="H14" s="19">
        <v>600</v>
      </c>
      <c r="I14" s="19">
        <v>1860</v>
      </c>
      <c r="J14" s="19">
        <v>6253.69</v>
      </c>
      <c r="K14" s="19">
        <f t="shared" si="1"/>
        <v>8713.6899999999987</v>
      </c>
      <c r="L14" s="19">
        <v>2049</v>
      </c>
      <c r="M14" s="19">
        <v>2049</v>
      </c>
      <c r="N14" s="19">
        <v>2049</v>
      </c>
      <c r="O14" s="19">
        <f t="shared" si="2"/>
        <v>6147</v>
      </c>
      <c r="P14" s="19">
        <v>2049</v>
      </c>
      <c r="Q14" s="19">
        <v>2049</v>
      </c>
      <c r="R14" s="19">
        <v>571.54999999999927</v>
      </c>
      <c r="S14" s="20">
        <f t="shared" si="3"/>
        <v>4669.5499999999993</v>
      </c>
      <c r="T14" s="20">
        <f t="shared" si="0"/>
        <v>23730.239999999998</v>
      </c>
    </row>
    <row r="15" spans="1:20" s="25" customFormat="1" ht="15.75">
      <c r="A15" s="11">
        <v>7</v>
      </c>
      <c r="B15" s="29" t="s">
        <v>29</v>
      </c>
      <c r="C15" s="24" t="s">
        <v>30</v>
      </c>
      <c r="D15" s="19">
        <v>1260</v>
      </c>
      <c r="E15" s="19">
        <v>1920</v>
      </c>
      <c r="F15" s="19">
        <v>1560</v>
      </c>
      <c r="G15" s="19">
        <f t="shared" si="4"/>
        <v>4740</v>
      </c>
      <c r="H15" s="19">
        <v>1140</v>
      </c>
      <c r="I15" s="19">
        <v>2100</v>
      </c>
      <c r="J15" s="19">
        <v>18930.54</v>
      </c>
      <c r="K15" s="19">
        <f t="shared" si="1"/>
        <v>22170.54</v>
      </c>
      <c r="L15" s="19">
        <v>5619</v>
      </c>
      <c r="M15" s="19">
        <v>5619</v>
      </c>
      <c r="N15" s="19">
        <v>5619</v>
      </c>
      <c r="O15" s="19">
        <f t="shared" si="2"/>
        <v>16857</v>
      </c>
      <c r="P15" s="19">
        <v>5619</v>
      </c>
      <c r="Q15" s="19">
        <v>5619</v>
      </c>
      <c r="R15" s="19">
        <v>1574.4199999999983</v>
      </c>
      <c r="S15" s="20">
        <f t="shared" si="3"/>
        <v>12812.419999999998</v>
      </c>
      <c r="T15" s="20">
        <f t="shared" si="0"/>
        <v>56579.96</v>
      </c>
    </row>
    <row r="16" spans="1:20" s="25" customFormat="1" ht="15">
      <c r="A16" s="22">
        <v>8</v>
      </c>
      <c r="B16" s="29" t="s">
        <v>31</v>
      </c>
      <c r="C16" s="24" t="s">
        <v>32</v>
      </c>
      <c r="D16" s="19">
        <v>1740</v>
      </c>
      <c r="E16" s="19">
        <v>1740</v>
      </c>
      <c r="F16" s="19">
        <v>1800</v>
      </c>
      <c r="G16" s="19">
        <f t="shared" si="4"/>
        <v>5280</v>
      </c>
      <c r="H16" s="19">
        <v>1440</v>
      </c>
      <c r="I16" s="19">
        <v>1980</v>
      </c>
      <c r="J16" s="19">
        <v>8971.5499999999993</v>
      </c>
      <c r="K16" s="19">
        <f t="shared" si="1"/>
        <v>12391.55</v>
      </c>
      <c r="L16" s="19">
        <v>2160</v>
      </c>
      <c r="M16" s="19">
        <v>2160</v>
      </c>
      <c r="N16" s="19">
        <v>2160</v>
      </c>
      <c r="O16" s="19">
        <f t="shared" si="2"/>
        <v>6480</v>
      </c>
      <c r="P16" s="19">
        <v>2160</v>
      </c>
      <c r="Q16" s="19">
        <v>2160</v>
      </c>
      <c r="R16" s="19">
        <v>603.03000000000065</v>
      </c>
      <c r="S16" s="20">
        <f t="shared" si="3"/>
        <v>4923.0300000000007</v>
      </c>
      <c r="T16" s="20">
        <f t="shared" si="0"/>
        <v>29074.58</v>
      </c>
    </row>
    <row r="17" spans="1:20" s="25" customFormat="1" ht="15.75">
      <c r="A17" s="11">
        <v>9</v>
      </c>
      <c r="B17" s="29" t="s">
        <v>33</v>
      </c>
      <c r="C17" s="24" t="s">
        <v>34</v>
      </c>
      <c r="D17" s="19">
        <v>2250</v>
      </c>
      <c r="E17" s="19">
        <v>2160</v>
      </c>
      <c r="F17" s="19">
        <v>2230</v>
      </c>
      <c r="G17" s="19">
        <f t="shared" si="4"/>
        <v>6640</v>
      </c>
      <c r="H17" s="19">
        <v>780</v>
      </c>
      <c r="I17" s="19">
        <v>900</v>
      </c>
      <c r="J17" s="19">
        <v>7318.77</v>
      </c>
      <c r="K17" s="19">
        <f t="shared" si="1"/>
        <v>8998.77</v>
      </c>
      <c r="L17" s="19">
        <v>1804</v>
      </c>
      <c r="M17" s="19">
        <v>1804</v>
      </c>
      <c r="N17" s="19">
        <v>1804</v>
      </c>
      <c r="O17" s="19">
        <f t="shared" si="2"/>
        <v>5412</v>
      </c>
      <c r="P17" s="19">
        <v>1804</v>
      </c>
      <c r="Q17" s="19">
        <v>1804</v>
      </c>
      <c r="R17" s="19">
        <v>504.79999999999927</v>
      </c>
      <c r="S17" s="20">
        <f t="shared" si="3"/>
        <v>4112.7999999999993</v>
      </c>
      <c r="T17" s="20">
        <f t="shared" si="0"/>
        <v>25163.57</v>
      </c>
    </row>
    <row r="18" spans="1:20" s="25" customFormat="1" ht="15">
      <c r="A18" s="22">
        <v>10</v>
      </c>
      <c r="B18" s="29" t="s">
        <v>35</v>
      </c>
      <c r="C18" s="24" t="s">
        <v>36</v>
      </c>
      <c r="D18" s="19">
        <v>2000</v>
      </c>
      <c r="E18" s="19">
        <v>2010</v>
      </c>
      <c r="F18" s="19">
        <v>2010</v>
      </c>
      <c r="G18" s="19">
        <f t="shared" si="4"/>
        <v>6020</v>
      </c>
      <c r="H18" s="19">
        <v>2100</v>
      </c>
      <c r="I18" s="19">
        <v>5220</v>
      </c>
      <c r="J18" s="19">
        <v>5345.7400000000007</v>
      </c>
      <c r="K18" s="19">
        <f t="shared" si="1"/>
        <v>12665.740000000002</v>
      </c>
      <c r="L18" s="19">
        <v>3239</v>
      </c>
      <c r="M18" s="19">
        <v>3239</v>
      </c>
      <c r="N18" s="19">
        <v>3239</v>
      </c>
      <c r="O18" s="19">
        <f t="shared" si="2"/>
        <v>9717</v>
      </c>
      <c r="P18" s="19">
        <v>3239</v>
      </c>
      <c r="Q18" s="19">
        <v>3239</v>
      </c>
      <c r="R18" s="19">
        <v>905.84000000000015</v>
      </c>
      <c r="S18" s="20">
        <f t="shared" si="3"/>
        <v>7383.84</v>
      </c>
      <c r="T18" s="20">
        <f t="shared" si="0"/>
        <v>35786.58</v>
      </c>
    </row>
    <row r="19" spans="1:20" s="25" customFormat="1" ht="15.75">
      <c r="A19" s="11">
        <v>11</v>
      </c>
      <c r="B19" s="29" t="s">
        <v>37</v>
      </c>
      <c r="C19" s="24" t="s">
        <v>38</v>
      </c>
      <c r="D19" s="19">
        <v>1800</v>
      </c>
      <c r="E19" s="19">
        <v>1800</v>
      </c>
      <c r="F19" s="19">
        <v>1800</v>
      </c>
      <c r="G19" s="19">
        <f t="shared" si="4"/>
        <v>5400</v>
      </c>
      <c r="H19" s="19">
        <v>1920</v>
      </c>
      <c r="I19" s="19">
        <v>3360</v>
      </c>
      <c r="J19" s="19">
        <v>6918.16</v>
      </c>
      <c r="K19" s="19">
        <f t="shared" si="1"/>
        <v>12198.16</v>
      </c>
      <c r="L19" s="19">
        <v>2084</v>
      </c>
      <c r="M19" s="19">
        <v>2084</v>
      </c>
      <c r="N19" s="19">
        <v>2084</v>
      </c>
      <c r="O19" s="19">
        <f t="shared" si="2"/>
        <v>6252</v>
      </c>
      <c r="P19" s="19">
        <v>2084</v>
      </c>
      <c r="Q19" s="19">
        <v>2084</v>
      </c>
      <c r="R19" s="19">
        <v>582.14999999999964</v>
      </c>
      <c r="S19" s="20">
        <f t="shared" si="3"/>
        <v>4750.1499999999996</v>
      </c>
      <c r="T19" s="20">
        <f t="shared" si="0"/>
        <v>28600.309999999998</v>
      </c>
    </row>
    <row r="20" spans="1:20" s="25" customFormat="1" ht="15">
      <c r="A20" s="22">
        <v>12</v>
      </c>
      <c r="B20" s="29" t="s">
        <v>39</v>
      </c>
      <c r="C20" s="30" t="s">
        <v>40</v>
      </c>
      <c r="D20" s="19">
        <v>2910</v>
      </c>
      <c r="E20" s="19">
        <v>4130</v>
      </c>
      <c r="F20" s="19">
        <v>2910</v>
      </c>
      <c r="G20" s="19">
        <f t="shared" si="4"/>
        <v>9950</v>
      </c>
      <c r="H20" s="19">
        <v>3060</v>
      </c>
      <c r="I20" s="19">
        <v>3720</v>
      </c>
      <c r="J20" s="19">
        <v>13199.009999999998</v>
      </c>
      <c r="K20" s="19">
        <f t="shared" si="1"/>
        <v>19979.009999999998</v>
      </c>
      <c r="L20" s="19">
        <v>3209</v>
      </c>
      <c r="M20" s="19">
        <v>3209</v>
      </c>
      <c r="N20" s="19">
        <v>3209</v>
      </c>
      <c r="O20" s="19">
        <f t="shared" si="2"/>
        <v>9627</v>
      </c>
      <c r="P20" s="19">
        <v>3209</v>
      </c>
      <c r="Q20" s="19">
        <v>3209</v>
      </c>
      <c r="R20" s="19">
        <v>896.22999999999956</v>
      </c>
      <c r="S20" s="20">
        <f t="shared" si="3"/>
        <v>7314.23</v>
      </c>
      <c r="T20" s="20">
        <f t="shared" si="0"/>
        <v>46870.239999999991</v>
      </c>
    </row>
    <row r="21" spans="1:20" s="25" customFormat="1" ht="15.75">
      <c r="A21" s="11">
        <v>13</v>
      </c>
      <c r="B21" s="28" t="s">
        <v>41</v>
      </c>
      <c r="C21" s="27" t="s">
        <v>42</v>
      </c>
      <c r="D21" s="19">
        <v>1960</v>
      </c>
      <c r="E21" s="19">
        <v>1280</v>
      </c>
      <c r="F21" s="19">
        <v>1370</v>
      </c>
      <c r="G21" s="19">
        <f t="shared" si="4"/>
        <v>4610</v>
      </c>
      <c r="H21" s="19">
        <v>1260</v>
      </c>
      <c r="I21" s="19">
        <v>1500</v>
      </c>
      <c r="J21" s="19">
        <v>6130.21</v>
      </c>
      <c r="K21" s="19">
        <f t="shared" si="1"/>
        <v>8890.2099999999991</v>
      </c>
      <c r="L21" s="19">
        <v>2094</v>
      </c>
      <c r="M21" s="19">
        <v>2094</v>
      </c>
      <c r="N21" s="19">
        <v>2094</v>
      </c>
      <c r="O21" s="19">
        <f t="shared" si="2"/>
        <v>6282</v>
      </c>
      <c r="P21" s="19">
        <v>2094</v>
      </c>
      <c r="Q21" s="19">
        <v>2094</v>
      </c>
      <c r="R21" s="19">
        <v>587.81999999999971</v>
      </c>
      <c r="S21" s="20">
        <f t="shared" si="3"/>
        <v>4775.82</v>
      </c>
      <c r="T21" s="20">
        <f t="shared" si="0"/>
        <v>24558.03</v>
      </c>
    </row>
    <row r="22" spans="1:20" s="25" customFormat="1" ht="15">
      <c r="A22" s="22">
        <v>14</v>
      </c>
      <c r="B22" s="26" t="s">
        <v>43</v>
      </c>
      <c r="C22" s="24" t="s">
        <v>44</v>
      </c>
      <c r="D22" s="19">
        <v>3110</v>
      </c>
      <c r="E22" s="19">
        <v>2730</v>
      </c>
      <c r="F22" s="19">
        <v>2710</v>
      </c>
      <c r="G22" s="19">
        <f t="shared" si="4"/>
        <v>8550</v>
      </c>
      <c r="H22" s="19">
        <v>960</v>
      </c>
      <c r="I22" s="19">
        <v>1980</v>
      </c>
      <c r="J22" s="19">
        <v>23199.410000000003</v>
      </c>
      <c r="K22" s="19">
        <f t="shared" si="1"/>
        <v>26139.410000000003</v>
      </c>
      <c r="L22" s="19">
        <v>5846</v>
      </c>
      <c r="M22" s="19">
        <v>5846</v>
      </c>
      <c r="N22" s="19">
        <v>5846</v>
      </c>
      <c r="O22" s="19">
        <f t="shared" si="2"/>
        <v>17538</v>
      </c>
      <c r="P22" s="19">
        <v>5846</v>
      </c>
      <c r="Q22" s="19">
        <v>5846</v>
      </c>
      <c r="R22" s="19">
        <v>1634.6599999999999</v>
      </c>
      <c r="S22" s="20">
        <f t="shared" si="3"/>
        <v>13326.66</v>
      </c>
      <c r="T22" s="20">
        <f t="shared" si="0"/>
        <v>65554.070000000007</v>
      </c>
    </row>
    <row r="23" spans="1:20" s="25" customFormat="1" ht="15.75">
      <c r="A23" s="11">
        <v>15</v>
      </c>
      <c r="B23" s="26" t="s">
        <v>45</v>
      </c>
      <c r="C23" s="27" t="s">
        <v>46</v>
      </c>
      <c r="D23" s="19">
        <v>1620</v>
      </c>
      <c r="E23" s="19">
        <v>1140</v>
      </c>
      <c r="F23" s="19">
        <v>1380</v>
      </c>
      <c r="G23" s="19">
        <f t="shared" si="4"/>
        <v>4140</v>
      </c>
      <c r="H23" s="19">
        <v>960</v>
      </c>
      <c r="I23" s="19">
        <v>1140</v>
      </c>
      <c r="J23" s="19">
        <v>8460.82</v>
      </c>
      <c r="K23" s="19">
        <f t="shared" si="1"/>
        <v>10560.82</v>
      </c>
      <c r="L23" s="19">
        <v>2515</v>
      </c>
      <c r="M23" s="19">
        <v>2515</v>
      </c>
      <c r="N23" s="19">
        <v>2515</v>
      </c>
      <c r="O23" s="19">
        <f t="shared" si="2"/>
        <v>7545</v>
      </c>
      <c r="P23" s="19">
        <v>2515</v>
      </c>
      <c r="Q23" s="19">
        <v>2515</v>
      </c>
      <c r="R23" s="19">
        <v>702.55999999999949</v>
      </c>
      <c r="S23" s="20">
        <f t="shared" si="3"/>
        <v>5732.5599999999995</v>
      </c>
      <c r="T23" s="20">
        <f t="shared" si="0"/>
        <v>27978.379999999997</v>
      </c>
    </row>
    <row r="24" spans="1:20" s="25" customFormat="1" ht="25.5">
      <c r="A24" s="22">
        <v>16</v>
      </c>
      <c r="B24" s="26" t="s">
        <v>47</v>
      </c>
      <c r="C24" s="24" t="s">
        <v>48</v>
      </c>
      <c r="D24" s="19">
        <v>2040</v>
      </c>
      <c r="E24" s="19">
        <v>2280</v>
      </c>
      <c r="F24" s="19">
        <v>1980</v>
      </c>
      <c r="G24" s="19">
        <f t="shared" si="4"/>
        <v>6300</v>
      </c>
      <c r="H24" s="19">
        <v>1200</v>
      </c>
      <c r="I24" s="19">
        <v>1680</v>
      </c>
      <c r="J24" s="19">
        <v>18451.489999999998</v>
      </c>
      <c r="K24" s="19">
        <f t="shared" si="1"/>
        <v>21331.489999999998</v>
      </c>
      <c r="L24" s="19">
        <v>5469</v>
      </c>
      <c r="M24" s="19">
        <v>5469</v>
      </c>
      <c r="N24" s="19">
        <v>5469</v>
      </c>
      <c r="O24" s="19">
        <f t="shared" si="2"/>
        <v>16407</v>
      </c>
      <c r="P24" s="19">
        <v>5469</v>
      </c>
      <c r="Q24" s="19">
        <v>5469</v>
      </c>
      <c r="R24" s="19">
        <v>1530.0600000000013</v>
      </c>
      <c r="S24" s="20">
        <f t="shared" si="3"/>
        <v>12468.060000000001</v>
      </c>
      <c r="T24" s="20">
        <f t="shared" si="0"/>
        <v>56506.55</v>
      </c>
    </row>
    <row r="25" spans="1:20" s="21" customFormat="1" ht="15.75">
      <c r="A25" s="11">
        <v>17</v>
      </c>
      <c r="B25" s="26" t="s">
        <v>49</v>
      </c>
      <c r="C25" s="24" t="s">
        <v>50</v>
      </c>
      <c r="D25" s="19"/>
      <c r="E25" s="19"/>
      <c r="F25" s="19"/>
      <c r="G25" s="19"/>
      <c r="H25" s="19"/>
      <c r="I25" s="19">
        <v>1440</v>
      </c>
      <c r="J25" s="19">
        <v>4586.93</v>
      </c>
      <c r="K25" s="19">
        <f t="shared" si="1"/>
        <v>6026.93</v>
      </c>
      <c r="L25" s="19">
        <v>1943</v>
      </c>
      <c r="M25" s="19">
        <v>1943</v>
      </c>
      <c r="N25" s="19">
        <v>1943</v>
      </c>
      <c r="O25" s="19">
        <f t="shared" si="2"/>
        <v>5829</v>
      </c>
      <c r="P25" s="19">
        <v>1943</v>
      </c>
      <c r="Q25" s="19">
        <v>1943</v>
      </c>
      <c r="R25" s="19">
        <v>544.76000000000022</v>
      </c>
      <c r="S25" s="20">
        <f t="shared" si="3"/>
        <v>4430.76</v>
      </c>
      <c r="T25" s="20">
        <f t="shared" si="0"/>
        <v>16286.69</v>
      </c>
    </row>
    <row r="26" spans="1:20" s="25" customFormat="1" ht="15">
      <c r="A26" s="22">
        <v>18</v>
      </c>
      <c r="B26" s="26" t="s">
        <v>51</v>
      </c>
      <c r="C26" s="27" t="s">
        <v>52</v>
      </c>
      <c r="D26" s="19">
        <v>2280</v>
      </c>
      <c r="E26" s="19">
        <v>2400</v>
      </c>
      <c r="F26" s="19">
        <v>3840</v>
      </c>
      <c r="G26" s="19">
        <f t="shared" si="4"/>
        <v>8520</v>
      </c>
      <c r="H26" s="19">
        <v>2520</v>
      </c>
      <c r="I26" s="19">
        <v>4380</v>
      </c>
      <c r="J26" s="19">
        <v>4573.12</v>
      </c>
      <c r="K26" s="19">
        <f t="shared" si="1"/>
        <v>11473.119999999999</v>
      </c>
      <c r="L26" s="19">
        <v>2732</v>
      </c>
      <c r="M26" s="19">
        <v>2732</v>
      </c>
      <c r="N26" s="19">
        <v>2732</v>
      </c>
      <c r="O26" s="19">
        <f t="shared" si="2"/>
        <v>8196</v>
      </c>
      <c r="P26" s="19">
        <v>2732</v>
      </c>
      <c r="Q26" s="19">
        <v>2732</v>
      </c>
      <c r="R26" s="19">
        <v>764.54000000000087</v>
      </c>
      <c r="S26" s="20">
        <f t="shared" si="3"/>
        <v>6228.5400000000009</v>
      </c>
      <c r="T26" s="20">
        <f t="shared" si="0"/>
        <v>34417.659999999996</v>
      </c>
    </row>
    <row r="27" spans="1:20" s="25" customFormat="1" ht="15.75">
      <c r="A27" s="11">
        <v>19</v>
      </c>
      <c r="B27" s="26" t="s">
        <v>53</v>
      </c>
      <c r="C27" s="24" t="s">
        <v>54</v>
      </c>
      <c r="D27" s="19">
        <v>2220</v>
      </c>
      <c r="E27" s="19">
        <v>2220</v>
      </c>
      <c r="F27" s="19">
        <v>2100</v>
      </c>
      <c r="G27" s="19">
        <f t="shared" si="4"/>
        <v>6540</v>
      </c>
      <c r="H27" s="19">
        <v>2040</v>
      </c>
      <c r="I27" s="19">
        <v>3600</v>
      </c>
      <c r="J27" s="19">
        <v>7690.1900000000005</v>
      </c>
      <c r="K27" s="19">
        <f t="shared" si="1"/>
        <v>13330.19</v>
      </c>
      <c r="L27" s="19">
        <v>3299</v>
      </c>
      <c r="M27" s="19">
        <v>3299</v>
      </c>
      <c r="N27" s="19">
        <v>3299</v>
      </c>
      <c r="O27" s="19">
        <f t="shared" si="2"/>
        <v>9897</v>
      </c>
      <c r="P27" s="19">
        <v>3299</v>
      </c>
      <c r="Q27" s="19">
        <v>3299</v>
      </c>
      <c r="R27" s="19">
        <v>925.06000000000131</v>
      </c>
      <c r="S27" s="20">
        <f t="shared" si="3"/>
        <v>7523.0600000000013</v>
      </c>
      <c r="T27" s="20">
        <f t="shared" si="0"/>
        <v>37290.25</v>
      </c>
    </row>
    <row r="28" spans="1:20" s="25" customFormat="1" ht="15">
      <c r="A28" s="22">
        <v>20</v>
      </c>
      <c r="B28" s="26" t="s">
        <v>55</v>
      </c>
      <c r="C28" s="24" t="s">
        <v>56</v>
      </c>
      <c r="D28" s="19">
        <v>2770</v>
      </c>
      <c r="E28" s="19">
        <v>2740</v>
      </c>
      <c r="F28" s="19">
        <v>2710</v>
      </c>
      <c r="G28" s="19">
        <f t="shared" si="4"/>
        <v>8220</v>
      </c>
      <c r="H28" s="19">
        <v>2880</v>
      </c>
      <c r="I28" s="19">
        <v>5280</v>
      </c>
      <c r="J28" s="19">
        <v>6167.02</v>
      </c>
      <c r="K28" s="19">
        <f t="shared" si="1"/>
        <v>14327.02</v>
      </c>
      <c r="L28" s="19">
        <v>3500</v>
      </c>
      <c r="M28" s="19">
        <v>3500</v>
      </c>
      <c r="N28" s="19">
        <v>3500</v>
      </c>
      <c r="O28" s="19">
        <f t="shared" si="2"/>
        <v>10500</v>
      </c>
      <c r="P28" s="19">
        <v>3500</v>
      </c>
      <c r="Q28" s="19">
        <v>3500</v>
      </c>
      <c r="R28" s="19">
        <v>981.66999999999825</v>
      </c>
      <c r="S28" s="20">
        <f t="shared" si="3"/>
        <v>7981.6699999999983</v>
      </c>
      <c r="T28" s="20">
        <f t="shared" si="0"/>
        <v>41028.69</v>
      </c>
    </row>
    <row r="29" spans="1:20" s="25" customFormat="1" ht="15.75">
      <c r="A29" s="11">
        <v>21</v>
      </c>
      <c r="B29" s="26" t="s">
        <v>57</v>
      </c>
      <c r="C29" s="24" t="s">
        <v>58</v>
      </c>
      <c r="D29" s="19">
        <v>1720</v>
      </c>
      <c r="E29" s="19">
        <v>2510</v>
      </c>
      <c r="F29" s="19">
        <v>2640</v>
      </c>
      <c r="G29" s="19">
        <f t="shared" si="4"/>
        <v>6870</v>
      </c>
      <c r="H29" s="19">
        <v>2820</v>
      </c>
      <c r="I29" s="19">
        <v>4740</v>
      </c>
      <c r="J29" s="19">
        <v>4806.2699999999995</v>
      </c>
      <c r="K29" s="19">
        <f t="shared" si="1"/>
        <v>12366.27</v>
      </c>
      <c r="L29" s="19">
        <v>2938</v>
      </c>
      <c r="M29" s="19">
        <v>2938</v>
      </c>
      <c r="N29" s="19">
        <v>2938</v>
      </c>
      <c r="O29" s="19">
        <f t="shared" si="2"/>
        <v>8814</v>
      </c>
      <c r="P29" s="19">
        <v>2938</v>
      </c>
      <c r="Q29" s="19">
        <v>2938</v>
      </c>
      <c r="R29" s="19">
        <v>822.1299999999992</v>
      </c>
      <c r="S29" s="20">
        <f t="shared" si="3"/>
        <v>6698.1299999999992</v>
      </c>
      <c r="T29" s="20">
        <f t="shared" si="0"/>
        <v>34748.400000000001</v>
      </c>
    </row>
    <row r="30" spans="1:20" s="25" customFormat="1" ht="25.5">
      <c r="A30" s="22">
        <v>22</v>
      </c>
      <c r="B30" s="23" t="s">
        <v>59</v>
      </c>
      <c r="C30" s="30" t="s">
        <v>60</v>
      </c>
      <c r="D30" s="19">
        <v>1440</v>
      </c>
      <c r="E30" s="19">
        <v>1440</v>
      </c>
      <c r="F30" s="19">
        <v>1440</v>
      </c>
      <c r="G30" s="19">
        <f t="shared" si="4"/>
        <v>4320</v>
      </c>
      <c r="H30" s="19">
        <v>2580</v>
      </c>
      <c r="I30" s="19">
        <v>3960</v>
      </c>
      <c r="J30" s="19">
        <v>3139.2000000000003</v>
      </c>
      <c r="K30" s="19">
        <f t="shared" si="1"/>
        <v>9679.2000000000007</v>
      </c>
      <c r="L30" s="19">
        <v>1637</v>
      </c>
      <c r="M30" s="19">
        <v>1637</v>
      </c>
      <c r="N30" s="19">
        <v>1637</v>
      </c>
      <c r="O30" s="19">
        <f t="shared" si="2"/>
        <v>4911</v>
      </c>
      <c r="P30" s="19">
        <v>1637</v>
      </c>
      <c r="Q30" s="19">
        <v>1637</v>
      </c>
      <c r="R30" s="19">
        <v>460.06999999999971</v>
      </c>
      <c r="S30" s="20">
        <f t="shared" si="3"/>
        <v>3734.0699999999997</v>
      </c>
      <c r="T30" s="20">
        <f t="shared" si="0"/>
        <v>22644.27</v>
      </c>
    </row>
    <row r="31" spans="1:20" s="25" customFormat="1" ht="15.75">
      <c r="A31" s="11">
        <v>23</v>
      </c>
      <c r="B31" s="26" t="s">
        <v>61</v>
      </c>
      <c r="C31" s="24" t="s">
        <v>62</v>
      </c>
      <c r="D31" s="19">
        <v>1260</v>
      </c>
      <c r="E31" s="19">
        <v>1200</v>
      </c>
      <c r="F31" s="19">
        <v>960</v>
      </c>
      <c r="G31" s="19">
        <f t="shared" si="4"/>
        <v>3420</v>
      </c>
      <c r="H31" s="19">
        <v>960</v>
      </c>
      <c r="I31" s="19">
        <v>1320</v>
      </c>
      <c r="J31" s="19">
        <v>9127.74</v>
      </c>
      <c r="K31" s="19">
        <f t="shared" si="1"/>
        <v>11407.74</v>
      </c>
      <c r="L31" s="19">
        <v>2868</v>
      </c>
      <c r="M31" s="19">
        <v>2868</v>
      </c>
      <c r="N31" s="19">
        <v>2868</v>
      </c>
      <c r="O31" s="19">
        <f t="shared" si="2"/>
        <v>8604</v>
      </c>
      <c r="P31" s="19">
        <v>2868</v>
      </c>
      <c r="Q31" s="19">
        <v>2868</v>
      </c>
      <c r="R31" s="19">
        <v>800.94000000000051</v>
      </c>
      <c r="S31" s="20">
        <f t="shared" si="3"/>
        <v>6536.9400000000005</v>
      </c>
      <c r="T31" s="20">
        <f t="shared" si="0"/>
        <v>29968.68</v>
      </c>
    </row>
    <row r="32" spans="1:20" s="25" customFormat="1" ht="15">
      <c r="A32" s="22">
        <v>24</v>
      </c>
      <c r="B32" s="26" t="s">
        <v>63</v>
      </c>
      <c r="C32" s="24" t="s">
        <v>64</v>
      </c>
      <c r="D32" s="19">
        <v>2220</v>
      </c>
      <c r="E32" s="19">
        <v>2340</v>
      </c>
      <c r="F32" s="19">
        <v>2220</v>
      </c>
      <c r="G32" s="19">
        <f t="shared" si="4"/>
        <v>6780</v>
      </c>
      <c r="H32" s="19">
        <v>2340</v>
      </c>
      <c r="I32" s="19">
        <v>2880</v>
      </c>
      <c r="J32" s="19">
        <v>10158.200000000001</v>
      </c>
      <c r="K32" s="19">
        <f t="shared" si="1"/>
        <v>15378.2</v>
      </c>
      <c r="L32" s="19">
        <v>2646</v>
      </c>
      <c r="M32" s="19">
        <v>2646</v>
      </c>
      <c r="N32" s="19">
        <v>2646</v>
      </c>
      <c r="O32" s="19">
        <f t="shared" si="2"/>
        <v>7938</v>
      </c>
      <c r="P32" s="19">
        <v>2646</v>
      </c>
      <c r="Q32" s="19">
        <v>2646</v>
      </c>
      <c r="R32" s="19">
        <v>741.69000000000051</v>
      </c>
      <c r="S32" s="20">
        <f t="shared" si="3"/>
        <v>6033.6900000000005</v>
      </c>
      <c r="T32" s="20">
        <f t="shared" si="0"/>
        <v>36129.89</v>
      </c>
    </row>
    <row r="33" spans="1:20" s="25" customFormat="1" ht="15.75">
      <c r="A33" s="11">
        <v>25</v>
      </c>
      <c r="B33" s="26" t="s">
        <v>65</v>
      </c>
      <c r="C33" s="24" t="s">
        <v>66</v>
      </c>
      <c r="D33" s="19">
        <v>210</v>
      </c>
      <c r="E33" s="19">
        <v>370</v>
      </c>
      <c r="F33" s="19">
        <v>270</v>
      </c>
      <c r="G33" s="19">
        <f t="shared" si="4"/>
        <v>850</v>
      </c>
      <c r="H33" s="19">
        <v>0</v>
      </c>
      <c r="I33" s="19">
        <v>3180</v>
      </c>
      <c r="J33" s="19">
        <v>3296.84</v>
      </c>
      <c r="K33" s="19">
        <f t="shared" si="1"/>
        <v>6476.84</v>
      </c>
      <c r="L33" s="19">
        <v>1994</v>
      </c>
      <c r="M33" s="19">
        <v>1994</v>
      </c>
      <c r="N33" s="19">
        <v>1994</v>
      </c>
      <c r="O33" s="19">
        <f t="shared" si="2"/>
        <v>5982</v>
      </c>
      <c r="P33" s="19">
        <v>1994</v>
      </c>
      <c r="Q33" s="19">
        <v>1994</v>
      </c>
      <c r="R33" s="19">
        <v>557.02000000000044</v>
      </c>
      <c r="S33" s="20">
        <f t="shared" si="3"/>
        <v>4545.0200000000004</v>
      </c>
      <c r="T33" s="20">
        <f t="shared" si="0"/>
        <v>17853.86</v>
      </c>
    </row>
    <row r="34" spans="1:20" s="25" customFormat="1" ht="25.5">
      <c r="A34" s="22">
        <v>26</v>
      </c>
      <c r="B34" s="26" t="s">
        <v>67</v>
      </c>
      <c r="C34" s="24" t="s">
        <v>68</v>
      </c>
      <c r="D34" s="19">
        <v>1260</v>
      </c>
      <c r="E34" s="19">
        <v>1560</v>
      </c>
      <c r="F34" s="19">
        <v>3000</v>
      </c>
      <c r="G34" s="19">
        <f t="shared" si="4"/>
        <v>5820</v>
      </c>
      <c r="H34" s="19">
        <v>1020</v>
      </c>
      <c r="I34" s="19">
        <v>1620</v>
      </c>
      <c r="J34" s="19">
        <v>5617.13</v>
      </c>
      <c r="K34" s="19">
        <f t="shared" si="1"/>
        <v>8257.130000000001</v>
      </c>
      <c r="L34" s="19">
        <v>2210</v>
      </c>
      <c r="M34" s="19">
        <v>2210</v>
      </c>
      <c r="N34" s="19">
        <v>2210</v>
      </c>
      <c r="O34" s="19">
        <f t="shared" si="2"/>
        <v>6630</v>
      </c>
      <c r="P34" s="19">
        <v>2210</v>
      </c>
      <c r="Q34" s="19">
        <v>2210</v>
      </c>
      <c r="R34" s="19">
        <v>616.57999999999993</v>
      </c>
      <c r="S34" s="20">
        <f t="shared" si="3"/>
        <v>5036.58</v>
      </c>
      <c r="T34" s="20">
        <f t="shared" si="0"/>
        <v>25743.71</v>
      </c>
    </row>
    <row r="35" spans="1:20" s="25" customFormat="1" ht="15.75">
      <c r="A35" s="11">
        <v>27</v>
      </c>
      <c r="B35" s="26" t="s">
        <v>69</v>
      </c>
      <c r="C35" s="31" t="s">
        <v>70</v>
      </c>
      <c r="D35" s="19">
        <v>2060</v>
      </c>
      <c r="E35" s="19">
        <v>2140</v>
      </c>
      <c r="F35" s="19">
        <v>1610</v>
      </c>
      <c r="G35" s="19">
        <f t="shared" si="4"/>
        <v>5810</v>
      </c>
      <c r="H35" s="19">
        <v>1740</v>
      </c>
      <c r="I35" s="19">
        <v>2760</v>
      </c>
      <c r="J35" s="19">
        <v>3298.7</v>
      </c>
      <c r="K35" s="19">
        <f t="shared" si="1"/>
        <v>7798.7</v>
      </c>
      <c r="L35" s="19">
        <v>1677</v>
      </c>
      <c r="M35" s="19">
        <v>1677</v>
      </c>
      <c r="N35" s="19">
        <v>1677</v>
      </c>
      <c r="O35" s="19">
        <f t="shared" si="2"/>
        <v>5031</v>
      </c>
      <c r="P35" s="19">
        <v>1677</v>
      </c>
      <c r="Q35" s="19">
        <v>1677</v>
      </c>
      <c r="R35" s="19">
        <v>471.64999999999964</v>
      </c>
      <c r="S35" s="20">
        <f t="shared" si="3"/>
        <v>3825.6499999999996</v>
      </c>
      <c r="T35" s="20">
        <f t="shared" si="0"/>
        <v>22465.35</v>
      </c>
    </row>
    <row r="36" spans="1:20" s="25" customFormat="1" ht="15">
      <c r="A36" s="22">
        <v>28</v>
      </c>
      <c r="B36" s="32" t="s">
        <v>71</v>
      </c>
      <c r="C36" s="33" t="s">
        <v>72</v>
      </c>
      <c r="D36" s="19">
        <v>1430</v>
      </c>
      <c r="E36" s="19">
        <v>1270</v>
      </c>
      <c r="F36" s="19">
        <v>1400</v>
      </c>
      <c r="G36" s="19">
        <f t="shared" si="4"/>
        <v>4100</v>
      </c>
      <c r="H36" s="19">
        <v>1500</v>
      </c>
      <c r="I36" s="19">
        <v>1800</v>
      </c>
      <c r="J36" s="19">
        <v>2894.2</v>
      </c>
      <c r="K36" s="19">
        <f t="shared" si="1"/>
        <v>6194.2</v>
      </c>
      <c r="L36" s="19">
        <v>1436</v>
      </c>
      <c r="M36" s="19">
        <v>1436</v>
      </c>
      <c r="N36" s="19">
        <v>1436</v>
      </c>
      <c r="O36" s="19">
        <f t="shared" si="2"/>
        <v>4308</v>
      </c>
      <c r="P36" s="19">
        <v>1436</v>
      </c>
      <c r="Q36" s="19">
        <v>1436</v>
      </c>
      <c r="R36" s="19">
        <v>403.46000000000004</v>
      </c>
      <c r="S36" s="20">
        <f t="shared" si="3"/>
        <v>3275.46</v>
      </c>
      <c r="T36" s="20">
        <f t="shared" si="0"/>
        <v>17877.66</v>
      </c>
    </row>
    <row r="37" spans="1:20" s="25" customFormat="1" ht="15.75">
      <c r="A37" s="11">
        <v>29</v>
      </c>
      <c r="B37" s="26" t="s">
        <v>73</v>
      </c>
      <c r="C37" s="24" t="s">
        <v>74</v>
      </c>
      <c r="D37" s="19">
        <v>2300</v>
      </c>
      <c r="E37" s="19">
        <v>3860</v>
      </c>
      <c r="F37" s="19">
        <v>2300</v>
      </c>
      <c r="G37" s="19">
        <f t="shared" si="4"/>
        <v>8460</v>
      </c>
      <c r="H37" s="19">
        <v>4080</v>
      </c>
      <c r="I37" s="19">
        <v>6660</v>
      </c>
      <c r="J37" s="19">
        <v>4577.91</v>
      </c>
      <c r="K37" s="19">
        <f t="shared" si="1"/>
        <v>15317.91</v>
      </c>
      <c r="L37" s="19">
        <v>2270</v>
      </c>
      <c r="M37" s="19">
        <v>2270</v>
      </c>
      <c r="N37" s="19">
        <v>2270</v>
      </c>
      <c r="O37" s="19">
        <f t="shared" si="2"/>
        <v>6810</v>
      </c>
      <c r="P37" s="19">
        <v>2270</v>
      </c>
      <c r="Q37" s="19">
        <v>2270</v>
      </c>
      <c r="R37" s="19">
        <v>635.80999999999949</v>
      </c>
      <c r="S37" s="20">
        <f t="shared" si="3"/>
        <v>5175.8099999999995</v>
      </c>
      <c r="T37" s="20">
        <f t="shared" si="0"/>
        <v>35763.72</v>
      </c>
    </row>
    <row r="38" spans="1:20" ht="47.25">
      <c r="A38" s="34"/>
      <c r="B38" s="35"/>
      <c r="C38" s="11" t="s">
        <v>75</v>
      </c>
      <c r="D38" s="36">
        <f>SUM(D9:D37)</f>
        <v>49350</v>
      </c>
      <c r="E38" s="36">
        <f t="shared" ref="E38:T38" si="5">SUM(E9:E37)</f>
        <v>54550</v>
      </c>
      <c r="F38" s="36">
        <f t="shared" si="5"/>
        <v>51420</v>
      </c>
      <c r="G38" s="36">
        <f t="shared" si="5"/>
        <v>155320</v>
      </c>
      <c r="H38" s="36">
        <f t="shared" si="5"/>
        <v>47700</v>
      </c>
      <c r="I38" s="36">
        <f t="shared" si="5"/>
        <v>86940</v>
      </c>
      <c r="J38" s="36">
        <f t="shared" si="5"/>
        <v>222879.42</v>
      </c>
      <c r="K38" s="36">
        <f t="shared" si="5"/>
        <v>357519.42000000004</v>
      </c>
      <c r="L38" s="36">
        <f t="shared" si="5"/>
        <v>78413</v>
      </c>
      <c r="M38" s="36">
        <f t="shared" si="5"/>
        <v>78413</v>
      </c>
      <c r="N38" s="36">
        <f t="shared" si="5"/>
        <v>78413</v>
      </c>
      <c r="O38" s="36">
        <f t="shared" si="5"/>
        <v>235239</v>
      </c>
      <c r="P38" s="36">
        <f t="shared" si="5"/>
        <v>78413</v>
      </c>
      <c r="Q38" s="36">
        <f t="shared" si="5"/>
        <v>78413</v>
      </c>
      <c r="R38" s="36">
        <f t="shared" si="5"/>
        <v>21940.939999999995</v>
      </c>
      <c r="S38" s="36">
        <f t="shared" si="5"/>
        <v>178766.93999999994</v>
      </c>
      <c r="T38" s="36">
        <f t="shared" si="5"/>
        <v>926845.3600000001</v>
      </c>
    </row>
    <row r="39" spans="1:20" s="39" customFormat="1" ht="15.75">
      <c r="A39" s="22">
        <v>1</v>
      </c>
      <c r="B39" s="37" t="s">
        <v>76</v>
      </c>
      <c r="C39" s="37" t="s">
        <v>77</v>
      </c>
      <c r="D39" s="19">
        <v>70</v>
      </c>
      <c r="E39" s="19"/>
      <c r="F39" s="19">
        <v>70</v>
      </c>
      <c r="G39" s="19">
        <f>SUM(D39:F39)</f>
        <v>140</v>
      </c>
      <c r="H39" s="19">
        <v>0</v>
      </c>
      <c r="I39" s="38"/>
      <c r="J39" s="34"/>
      <c r="K39" s="36">
        <f>H39+I39+J39</f>
        <v>0</v>
      </c>
      <c r="L39" s="34"/>
      <c r="M39" s="34"/>
      <c r="N39" s="34"/>
      <c r="O39" s="34"/>
      <c r="P39" s="34"/>
      <c r="Q39" s="34"/>
      <c r="R39" s="34"/>
      <c r="S39" s="34"/>
      <c r="T39" s="20">
        <f t="shared" ref="T39:T46" si="6">D39+E39+F39+H39+I39+J39+L39+M39+N39+P39+Q39+R39</f>
        <v>140</v>
      </c>
    </row>
    <row r="40" spans="1:20" s="39" customFormat="1" ht="15.75">
      <c r="A40" s="22">
        <v>2</v>
      </c>
      <c r="B40" s="40" t="s">
        <v>78</v>
      </c>
      <c r="C40" s="41" t="s">
        <v>79</v>
      </c>
      <c r="D40" s="19">
        <v>80</v>
      </c>
      <c r="E40" s="19">
        <v>90</v>
      </c>
      <c r="F40" s="19">
        <v>80</v>
      </c>
      <c r="G40" s="19">
        <f t="shared" ref="G40:G46" si="7">SUM(D40:F40)</f>
        <v>250</v>
      </c>
      <c r="H40" s="19">
        <v>0</v>
      </c>
      <c r="I40" s="38"/>
      <c r="J40" s="34"/>
      <c r="K40" s="36">
        <f t="shared" ref="K40:K46" si="8">H40+I40+J40</f>
        <v>0</v>
      </c>
      <c r="L40" s="34"/>
      <c r="M40" s="34"/>
      <c r="N40" s="34"/>
      <c r="O40" s="34"/>
      <c r="P40" s="34"/>
      <c r="Q40" s="34"/>
      <c r="R40" s="34"/>
      <c r="S40" s="34"/>
      <c r="T40" s="20">
        <f t="shared" si="6"/>
        <v>250</v>
      </c>
    </row>
    <row r="41" spans="1:20" s="39" customFormat="1" ht="30.75">
      <c r="A41" s="22">
        <v>3</v>
      </c>
      <c r="B41" s="40" t="s">
        <v>80</v>
      </c>
      <c r="C41" s="37" t="s">
        <v>81</v>
      </c>
      <c r="D41" s="19">
        <v>50</v>
      </c>
      <c r="E41" s="19"/>
      <c r="F41" s="19">
        <v>90</v>
      </c>
      <c r="G41" s="19">
        <f t="shared" si="7"/>
        <v>140</v>
      </c>
      <c r="H41" s="19">
        <v>0</v>
      </c>
      <c r="I41" s="38"/>
      <c r="J41" s="34"/>
      <c r="K41" s="36">
        <f t="shared" si="8"/>
        <v>0</v>
      </c>
      <c r="L41" s="34"/>
      <c r="M41" s="34"/>
      <c r="N41" s="34"/>
      <c r="O41" s="34"/>
      <c r="P41" s="34"/>
      <c r="Q41" s="34"/>
      <c r="R41" s="34"/>
      <c r="S41" s="34"/>
      <c r="T41" s="20">
        <f t="shared" si="6"/>
        <v>140</v>
      </c>
    </row>
    <row r="42" spans="1:20" s="39" customFormat="1" ht="30.75">
      <c r="A42" s="22">
        <v>4</v>
      </c>
      <c r="B42" s="40" t="s">
        <v>82</v>
      </c>
      <c r="C42" s="37" t="s">
        <v>83</v>
      </c>
      <c r="D42" s="19"/>
      <c r="E42" s="19"/>
      <c r="F42" s="19"/>
      <c r="G42" s="19">
        <f t="shared" si="7"/>
        <v>0</v>
      </c>
      <c r="H42" s="19">
        <v>0</v>
      </c>
      <c r="I42" s="42"/>
      <c r="J42" s="34"/>
      <c r="K42" s="36">
        <f t="shared" si="8"/>
        <v>0</v>
      </c>
      <c r="L42" s="34"/>
      <c r="M42" s="34"/>
      <c r="N42" s="34"/>
      <c r="O42" s="34"/>
      <c r="P42" s="34"/>
      <c r="Q42" s="34"/>
      <c r="R42" s="34"/>
      <c r="S42" s="34"/>
      <c r="T42" s="20">
        <f t="shared" si="6"/>
        <v>0</v>
      </c>
    </row>
    <row r="43" spans="1:20" s="39" customFormat="1" ht="30.75">
      <c r="A43" s="22">
        <v>5</v>
      </c>
      <c r="B43" s="40" t="s">
        <v>84</v>
      </c>
      <c r="C43" s="41" t="s">
        <v>85</v>
      </c>
      <c r="D43" s="19">
        <v>1120</v>
      </c>
      <c r="E43" s="19">
        <v>1120</v>
      </c>
      <c r="F43" s="19">
        <v>1260</v>
      </c>
      <c r="G43" s="19">
        <f t="shared" si="7"/>
        <v>3500</v>
      </c>
      <c r="H43" s="19">
        <v>0</v>
      </c>
      <c r="I43" s="34"/>
      <c r="J43" s="34"/>
      <c r="K43" s="36">
        <f t="shared" si="8"/>
        <v>0</v>
      </c>
      <c r="L43" s="34"/>
      <c r="M43" s="34"/>
      <c r="N43" s="34"/>
      <c r="O43" s="34"/>
      <c r="P43" s="34"/>
      <c r="Q43" s="34"/>
      <c r="R43" s="34"/>
      <c r="S43" s="34"/>
      <c r="T43" s="20">
        <f t="shared" si="6"/>
        <v>3500</v>
      </c>
    </row>
    <row r="44" spans="1:20" s="39" customFormat="1" ht="30.75">
      <c r="A44" s="22">
        <v>6</v>
      </c>
      <c r="B44" s="40" t="s">
        <v>86</v>
      </c>
      <c r="C44" s="37" t="s">
        <v>87</v>
      </c>
      <c r="D44" s="19">
        <v>120</v>
      </c>
      <c r="E44" s="19">
        <v>120</v>
      </c>
      <c r="F44" s="19">
        <v>120</v>
      </c>
      <c r="G44" s="19">
        <f t="shared" si="7"/>
        <v>360</v>
      </c>
      <c r="H44" s="19">
        <v>0</v>
      </c>
      <c r="I44" s="34"/>
      <c r="J44" s="34"/>
      <c r="K44" s="36">
        <f t="shared" si="8"/>
        <v>0</v>
      </c>
      <c r="L44" s="34"/>
      <c r="M44" s="34"/>
      <c r="N44" s="34"/>
      <c r="O44" s="34"/>
      <c r="P44" s="34"/>
      <c r="Q44" s="34"/>
      <c r="R44" s="34"/>
      <c r="S44" s="34"/>
      <c r="T44" s="20">
        <f t="shared" si="6"/>
        <v>360</v>
      </c>
    </row>
    <row r="45" spans="1:20" s="39" customFormat="1" ht="30.75">
      <c r="A45" s="22">
        <v>7</v>
      </c>
      <c r="B45" s="40" t="s">
        <v>88</v>
      </c>
      <c r="C45" s="37" t="s">
        <v>89</v>
      </c>
      <c r="D45" s="19"/>
      <c r="E45" s="19"/>
      <c r="F45" s="19"/>
      <c r="G45" s="19">
        <f t="shared" si="7"/>
        <v>0</v>
      </c>
      <c r="H45" s="19">
        <v>0</v>
      </c>
      <c r="I45" s="34"/>
      <c r="J45" s="34"/>
      <c r="K45" s="36">
        <f t="shared" si="8"/>
        <v>0</v>
      </c>
      <c r="L45" s="34"/>
      <c r="M45" s="34"/>
      <c r="N45" s="34"/>
      <c r="O45" s="34"/>
      <c r="P45" s="34"/>
      <c r="Q45" s="34"/>
      <c r="R45" s="34"/>
      <c r="S45" s="34"/>
      <c r="T45" s="20">
        <f t="shared" si="6"/>
        <v>0</v>
      </c>
    </row>
    <row r="46" spans="1:20" s="39" customFormat="1" ht="15.75">
      <c r="A46" s="22">
        <v>8</v>
      </c>
      <c r="B46" s="40" t="s">
        <v>90</v>
      </c>
      <c r="C46" s="37" t="s">
        <v>91</v>
      </c>
      <c r="D46" s="19">
        <v>180</v>
      </c>
      <c r="E46" s="19">
        <v>180</v>
      </c>
      <c r="F46" s="19">
        <v>180</v>
      </c>
      <c r="G46" s="19">
        <f t="shared" si="7"/>
        <v>540</v>
      </c>
      <c r="H46" s="19">
        <v>180</v>
      </c>
      <c r="I46" s="34"/>
      <c r="J46" s="34"/>
      <c r="K46" s="36">
        <f t="shared" si="8"/>
        <v>180</v>
      </c>
      <c r="L46" s="34"/>
      <c r="M46" s="34"/>
      <c r="N46" s="34"/>
      <c r="O46" s="34"/>
      <c r="P46" s="34"/>
      <c r="Q46" s="34"/>
      <c r="R46" s="34"/>
      <c r="S46" s="34"/>
      <c r="T46" s="20">
        <f t="shared" si="6"/>
        <v>720</v>
      </c>
    </row>
    <row r="47" spans="1:20" s="39" customFormat="1" ht="47.25">
      <c r="A47" s="34"/>
      <c r="B47" s="35"/>
      <c r="C47" s="11" t="s">
        <v>92</v>
      </c>
      <c r="D47" s="36">
        <f>SUM(D39:D46)</f>
        <v>1620</v>
      </c>
      <c r="E47" s="36">
        <f t="shared" ref="E47:T47" si="9">SUM(E39:E46)</f>
        <v>1510</v>
      </c>
      <c r="F47" s="36">
        <f t="shared" si="9"/>
        <v>1800</v>
      </c>
      <c r="G47" s="36">
        <f t="shared" si="9"/>
        <v>4930</v>
      </c>
      <c r="H47" s="36">
        <f t="shared" si="9"/>
        <v>180</v>
      </c>
      <c r="I47" s="36">
        <f t="shared" si="9"/>
        <v>0</v>
      </c>
      <c r="J47" s="36">
        <f t="shared" si="9"/>
        <v>0</v>
      </c>
      <c r="K47" s="36">
        <f t="shared" si="9"/>
        <v>180</v>
      </c>
      <c r="L47" s="36">
        <f t="shared" si="9"/>
        <v>0</v>
      </c>
      <c r="M47" s="36">
        <f t="shared" si="9"/>
        <v>0</v>
      </c>
      <c r="N47" s="36">
        <f t="shared" si="9"/>
        <v>0</v>
      </c>
      <c r="O47" s="36">
        <f t="shared" si="9"/>
        <v>0</v>
      </c>
      <c r="P47" s="36">
        <f t="shared" si="9"/>
        <v>0</v>
      </c>
      <c r="Q47" s="36">
        <f t="shared" si="9"/>
        <v>0</v>
      </c>
      <c r="R47" s="36">
        <f t="shared" si="9"/>
        <v>0</v>
      </c>
      <c r="S47" s="36">
        <f t="shared" si="9"/>
        <v>0</v>
      </c>
      <c r="T47" s="36">
        <f t="shared" si="9"/>
        <v>5110</v>
      </c>
    </row>
    <row r="48" spans="1:20" s="39" customFormat="1" ht="15.75">
      <c r="A48" s="34"/>
      <c r="B48" s="35"/>
      <c r="C48" s="34" t="s">
        <v>93</v>
      </c>
      <c r="D48" s="36">
        <f>D47+D38</f>
        <v>50970</v>
      </c>
      <c r="E48" s="36">
        <f t="shared" ref="E48:T48" si="10">E47+E38</f>
        <v>56060</v>
      </c>
      <c r="F48" s="36">
        <f t="shared" si="10"/>
        <v>53220</v>
      </c>
      <c r="G48" s="36">
        <f t="shared" si="10"/>
        <v>160250</v>
      </c>
      <c r="H48" s="36">
        <f t="shared" si="10"/>
        <v>47880</v>
      </c>
      <c r="I48" s="36">
        <f t="shared" si="10"/>
        <v>86940</v>
      </c>
      <c r="J48" s="36">
        <f t="shared" si="10"/>
        <v>222879.42</v>
      </c>
      <c r="K48" s="36">
        <f t="shared" si="10"/>
        <v>357699.42000000004</v>
      </c>
      <c r="L48" s="36">
        <f t="shared" si="10"/>
        <v>78413</v>
      </c>
      <c r="M48" s="36">
        <f t="shared" si="10"/>
        <v>78413</v>
      </c>
      <c r="N48" s="36">
        <f t="shared" si="10"/>
        <v>78413</v>
      </c>
      <c r="O48" s="36">
        <f t="shared" si="10"/>
        <v>235239</v>
      </c>
      <c r="P48" s="36">
        <f t="shared" si="10"/>
        <v>78413</v>
      </c>
      <c r="Q48" s="36">
        <f t="shared" si="10"/>
        <v>78413</v>
      </c>
      <c r="R48" s="36">
        <f t="shared" si="10"/>
        <v>21940.939999999995</v>
      </c>
      <c r="S48" s="36">
        <f t="shared" si="10"/>
        <v>178766.93999999994</v>
      </c>
      <c r="T48" s="36">
        <f t="shared" si="10"/>
        <v>931955.3600000001</v>
      </c>
    </row>
    <row r="49" spans="1:18" s="39" customFormat="1" ht="15.75">
      <c r="A49" s="43"/>
      <c r="B49" s="44"/>
      <c r="C49" s="44"/>
      <c r="D49" s="45"/>
      <c r="E49" s="45"/>
      <c r="F49" s="45"/>
      <c r="G49" s="45"/>
      <c r="H49" s="45"/>
    </row>
    <row r="50" spans="1:18" s="39" customFormat="1" ht="15.75">
      <c r="A50" s="43"/>
      <c r="B50" s="44"/>
      <c r="C50" s="44"/>
      <c r="D50" s="45"/>
      <c r="E50" s="45"/>
      <c r="F50" s="45"/>
      <c r="G50" s="45"/>
      <c r="H50" s="45"/>
    </row>
    <row r="51" spans="1:18" s="39" customFormat="1" ht="15.75">
      <c r="A51" s="2"/>
      <c r="B51" s="3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 ht="15.75">
      <c r="C52" s="2"/>
      <c r="I52" s="39"/>
    </row>
    <row r="53" spans="1:18" ht="15.75">
      <c r="C53" s="2"/>
      <c r="I53" s="39"/>
    </row>
    <row r="54" spans="1:18" ht="15.75">
      <c r="C54" s="2"/>
      <c r="I54" s="39"/>
    </row>
    <row r="55" spans="1:18" ht="15">
      <c r="C55" s="46"/>
    </row>
  </sheetData>
  <printOptions horizontalCentered="1"/>
  <pageMargins left="0" right="0" top="0.69685039400000004" bottom="0.59055118110236204" header="0.118110236220472" footer="0.118110236220472"/>
  <pageSetup paperSize="9" scale="67" fitToHeight="2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29.06.18-ECO FAM sem.II</vt:lpstr>
      <vt:lpstr>'29.06.18-ECO FAM sem.II'!Print_Area</vt:lpstr>
      <vt:lpstr>'29.06.18-ECO FAM sem.II'!Print_Titles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2018-07-12T19:10:42Z</dcterms:created>
  <dcterms:modified xsi:type="dcterms:W3CDTF">2018-07-12T20:27:57Z</dcterms:modified>
</cp:coreProperties>
</file>